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330"/>
  </bookViews>
  <sheets>
    <sheet name="АПП подуш.  (нояб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(нояб)'!$5:$7</definedName>
    <definedName name="новый" localSheetId="0">'[2]1D_Gorin'!#REF!</definedName>
    <definedName name="новый">'[2]1D_Gorin'!#REF!</definedName>
    <definedName name="_xlnm.Print_Area" localSheetId="0">'АПП подуш.  (нояб)'!$A$2:$H$47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47" i="1" l="1"/>
  <c r="F47" i="1"/>
  <c r="G46" i="1" l="1"/>
  <c r="G45" i="1"/>
  <c r="H45" i="1" s="1"/>
  <c r="G44" i="1"/>
  <c r="H44" i="1" s="1"/>
  <c r="G43" i="1"/>
  <c r="H43" i="1" s="1"/>
  <c r="G42" i="1"/>
  <c r="G41" i="1"/>
  <c r="G40" i="1"/>
  <c r="G39" i="1"/>
  <c r="G38" i="1"/>
  <c r="H38" i="1" s="1"/>
  <c r="G37" i="1"/>
  <c r="H37" i="1" s="1"/>
  <c r="G36" i="1"/>
  <c r="G35" i="1"/>
  <c r="G34" i="1"/>
  <c r="G33" i="1"/>
  <c r="G32" i="1"/>
  <c r="H32" i="1" s="1"/>
  <c r="G31" i="1"/>
  <c r="H31" i="1" s="1"/>
  <c r="G30" i="1"/>
  <c r="G29" i="1"/>
  <c r="G28" i="1"/>
  <c r="G27" i="1"/>
  <c r="H27" i="1" s="1"/>
  <c r="G26" i="1"/>
  <c r="H26" i="1" s="1"/>
  <c r="G25" i="1"/>
  <c r="G24" i="1"/>
  <c r="G23" i="1"/>
  <c r="G22" i="1"/>
  <c r="G21" i="1"/>
  <c r="H21" i="1" s="1"/>
  <c r="G20" i="1"/>
  <c r="G19" i="1"/>
  <c r="G18" i="1"/>
  <c r="G17" i="1"/>
  <c r="G16" i="1"/>
  <c r="G15" i="1"/>
  <c r="H15" i="1" s="1"/>
  <c r="G14" i="1"/>
  <c r="G13" i="1"/>
  <c r="H13" i="1" s="1"/>
  <c r="G12" i="1"/>
  <c r="G11" i="1"/>
  <c r="G10" i="1"/>
  <c r="G9" i="1"/>
  <c r="H9" i="1" s="1"/>
  <c r="A9" i="1"/>
  <c r="A10" i="1" s="1"/>
  <c r="A11" i="1" s="1"/>
  <c r="A12" i="1" s="1"/>
  <c r="A13" i="1" s="1"/>
  <c r="A14" i="1" s="1"/>
  <c r="A15" i="1" s="1"/>
  <c r="G8" i="1"/>
  <c r="G47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H14" i="1"/>
  <c r="H23" i="1"/>
  <c r="H19" i="1"/>
  <c r="H35" i="1"/>
  <c r="H20" i="1"/>
  <c r="H24" i="1"/>
  <c r="H36" i="1"/>
  <c r="H41" i="1"/>
  <c r="H10" i="1"/>
  <c r="H25" i="1"/>
  <c r="H29" i="1"/>
  <c r="H11" i="1"/>
  <c r="H30" i="1"/>
  <c r="H12" i="1"/>
  <c r="H18" i="1"/>
  <c r="H22" i="1"/>
  <c r="H28" i="1"/>
  <c r="H34" i="1"/>
  <c r="H16" i="1"/>
  <c r="H17" i="1"/>
  <c r="H33" i="1"/>
  <c r="H39" i="1"/>
  <c r="H8" i="1"/>
  <c r="H40" i="1"/>
  <c r="H46" i="1"/>
  <c r="H42" i="1"/>
  <c r="H47" i="1" l="1"/>
</calcChain>
</file>

<file path=xl/sharedStrings.xml><?xml version="1.0" encoding="utf-8"?>
<sst xmlns="http://schemas.openxmlformats.org/spreadsheetml/2006/main" count="52" uniqueCount="52">
  <si>
    <t xml:space="preserve">Распределение объемов финансового обеспечения  по подушевому нормативу амбулаторно-поликлинической  между медицинскими организациями на 2023 год                            
  (в расчете на месяц) </t>
  </si>
  <si>
    <t>N строки</t>
  </si>
  <si>
    <t>Наименование МО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</si>
  <si>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</si>
  <si>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Хабаровский филиал 
АО "СК "СОГАЗ-МЕД"</t>
  </si>
  <si>
    <t>код МО</t>
  </si>
  <si>
    <t>Численность застрахованных на 01.11.2023
(чел.)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</si>
  <si>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</si>
  <si>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Расчетный объем финансирования АПП
(руб.)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</si>
  <si>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</si>
  <si>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</si>
  <si>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</si>
  <si>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</si>
  <si>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</si>
  <si>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</si>
  <si>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</si>
  <si>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</si>
  <si>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</si>
  <si>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</si>
  <si>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</si>
  <si>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</si>
  <si>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</si>
  <si>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</si>
  <si>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</si>
  <si>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</si>
  <si>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</si>
  <si>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</si>
  <si>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</si>
  <si>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</si>
  <si>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</si>
  <si>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</si>
  <si>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</si>
  <si>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</si>
  <si>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</si>
  <si>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</si>
  <si>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</si>
  <si>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</si>
  <si>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</si>
  <si>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</si>
  <si>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</si>
  <si>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</si>
  <si>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</si>
  <si>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</si>
  <si>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</si>
  <si>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</si>
  <si>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</si>
  <si>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</si>
  <si>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 Хабаровский край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</si>
  <si>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</si>
  <si>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Численность застрахованных на 01.12.2023
(чел.)</t>
  </si>
  <si>
    <t xml:space="preserve"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 </t>
  </si>
  <si>
    <t>Приложение № 8                                        
к Протоколу Комиссии по разработке ТП ОМС 
от 11.12.2023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</si>
</sst>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right" wrapText="1"/>
    </xf>
    <xf numFmtId="0" fontId="7" fillId="0" borderId="2" xfId="1" applyFont="1" applyFill="1" applyBorder="1" applyAlignment="1">
      <alignment wrapText="1"/>
    </xf>
    <xf numFmtId="164" fontId="7" fillId="0" borderId="4" xfId="4" applyNumberFormat="1" applyFont="1" applyFill="1" applyBorder="1" applyAlignment="1">
      <alignment wrapText="1"/>
    </xf>
    <xf numFmtId="165" fontId="7" fillId="0" borderId="4" xfId="5" applyNumberFormat="1" applyFont="1" applyFill="1" applyBorder="1" applyAlignment="1">
      <alignment wrapText="1"/>
    </xf>
    <xf numFmtId="164" fontId="7" fillId="0" borderId="4" xfId="2" applyNumberFormat="1" applyFont="1" applyFill="1" applyBorder="1" applyAlignment="1">
      <alignment wrapText="1"/>
    </xf>
    <xf numFmtId="1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wrapText="1"/>
    </xf>
    <xf numFmtId="166" fontId="10" fillId="0" borderId="2" xfId="6" applyNumberFormat="1" applyFont="1" applyFill="1" applyBorder="1" applyAlignment="1">
      <alignment wrapText="1"/>
    </xf>
    <xf numFmtId="165" fontId="10" fillId="0" borderId="3" xfId="5" applyNumberFormat="1" applyFont="1" applyFill="1" applyBorder="1" applyAlignment="1">
      <alignment wrapText="1"/>
    </xf>
    <xf numFmtId="164" fontId="10" fillId="0" borderId="3" xfId="5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75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EP48"/>
  <sheetViews>
    <sheetView tabSelected="1" zoomScale="85" zoomScaleNormal="85" zoomScaleSheetLayoutView="70" workbookViewId="0">
      <selection activeCell="N6" sqref="N6"/>
    </sheetView>
  </sheetViews>
  <sheetFormatPr defaultColWidth="9.140625" defaultRowHeight="18.75" x14ac:dyDescent="0.3"/>
  <cols>
    <col min="1" max="1" width="7.7109375" style="4" customWidth="1"/>
    <col min="2" max="2" width="14" style="4" hidden="1" customWidth="1"/>
    <col min="3" max="3" width="77" style="4" customWidth="1"/>
    <col min="4" max="4" width="22.28515625" style="4" customWidth="1"/>
    <col min="5" max="5" width="15.5703125" style="4" customWidth="1"/>
    <col min="6" max="6" width="15.7109375" style="4" customWidth="1"/>
    <col min="7" max="7" width="19.42578125" style="4" customWidth="1"/>
    <col min="8" max="8" width="21.7109375" style="4" customWidth="1"/>
    <col min="9" max="16384" width="9.140625" style="4"/>
  </cols>
  <sheetData>
    <row r="1" spans="1:16370" s="3" customFormat="1" ht="69" customHeight="1" x14ac:dyDescent="0.3">
      <c r="A1" s="1"/>
      <c r="B1" s="1"/>
      <c r="C1" s="1"/>
      <c r="D1" s="2"/>
      <c r="E1" s="34" t="s">
        <v>51</v>
      </c>
      <c r="F1" s="34"/>
      <c r="G1" s="34"/>
      <c r="H1" s="3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</row>
    <row r="2" spans="1:16370" s="3" customFormat="1" ht="21" customHeight="1" x14ac:dyDescent="0.35">
      <c r="A2" s="1"/>
      <c r="B2" s="1"/>
      <c r="C2" s="1"/>
      <c r="D2" s="2"/>
      <c r="E2" s="34"/>
      <c r="F2" s="34"/>
      <c r="G2" s="34"/>
      <c r="H2" s="3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</row>
    <row r="3" spans="1:16370" s="3" customFormat="1" ht="63.6" customHeight="1" x14ac:dyDescent="0.3">
      <c r="A3" s="35" t="s">
        <v>0</v>
      </c>
      <c r="B3" s="35"/>
      <c r="C3" s="35"/>
      <c r="D3" s="35"/>
      <c r="E3" s="35"/>
      <c r="F3" s="35"/>
      <c r="G3" s="35"/>
      <c r="H3" s="35"/>
    </row>
    <row r="4" spans="1:16370" ht="18" customHeight="1" x14ac:dyDescent="0.35"/>
    <row r="5" spans="1:16370" s="6" customFormat="1" ht="37.15" customHeight="1" x14ac:dyDescent="0.3">
      <c r="A5" s="36" t="s">
        <v>1</v>
      </c>
      <c r="B5" s="5"/>
      <c r="C5" s="38" t="s">
        <v>2</v>
      </c>
      <c r="D5" s="40" t="s">
        <v>3</v>
      </c>
      <c r="E5" s="42" t="s">
        <v>4</v>
      </c>
      <c r="F5" s="42"/>
      <c r="G5" s="42"/>
      <c r="H5" s="42"/>
    </row>
    <row r="6" spans="1:16370" s="8" customFormat="1" ht="180" customHeight="1" x14ac:dyDescent="0.3">
      <c r="A6" s="37"/>
      <c r="B6" s="32" t="s">
        <v>5</v>
      </c>
      <c r="C6" s="39"/>
      <c r="D6" s="41"/>
      <c r="E6" s="7" t="s">
        <v>6</v>
      </c>
      <c r="F6" s="7" t="s">
        <v>49</v>
      </c>
      <c r="G6" s="7" t="s">
        <v>7</v>
      </c>
      <c r="H6" s="7" t="s">
        <v>8</v>
      </c>
    </row>
    <row r="7" spans="1:16370" s="12" customFormat="1" ht="21" customHeight="1" x14ac:dyDescent="0.3">
      <c r="A7" s="9" t="s">
        <v>9</v>
      </c>
      <c r="B7" s="33"/>
      <c r="C7" s="10">
        <v>1</v>
      </c>
      <c r="D7" s="11">
        <v>2</v>
      </c>
      <c r="E7" s="10">
        <v>3</v>
      </c>
      <c r="F7" s="10">
        <v>4</v>
      </c>
      <c r="G7" s="10">
        <v>5</v>
      </c>
      <c r="H7" s="10">
        <v>6</v>
      </c>
    </row>
    <row r="8" spans="1:16370" ht="73.5" customHeight="1" x14ac:dyDescent="0.3">
      <c r="A8" s="13">
        <v>1</v>
      </c>
      <c r="B8" s="14">
        <v>2141010</v>
      </c>
      <c r="C8" s="15" t="s">
        <v>10</v>
      </c>
      <c r="D8" s="16">
        <v>522.11</v>
      </c>
      <c r="E8" s="17">
        <v>65641</v>
      </c>
      <c r="F8" s="17">
        <v>65822</v>
      </c>
      <c r="G8" s="17">
        <f>ROUND((E8+F8)/2,0)</f>
        <v>65732</v>
      </c>
      <c r="H8" s="18">
        <f>ROUND(D8*G8/12,2)</f>
        <v>2859944.54</v>
      </c>
    </row>
    <row r="9" spans="1:16370" ht="73.5" customHeight="1" x14ac:dyDescent="0.3">
      <c r="A9" s="19">
        <f>A8+1</f>
        <v>2</v>
      </c>
      <c r="B9" s="19">
        <v>2241001</v>
      </c>
      <c r="C9" s="20" t="s">
        <v>11</v>
      </c>
      <c r="D9" s="16">
        <v>7008.04</v>
      </c>
      <c r="E9" s="17">
        <v>9770</v>
      </c>
      <c r="F9" s="17">
        <v>9749</v>
      </c>
      <c r="G9" s="17">
        <f t="shared" ref="G9:G46" si="0">ROUND((E9+F9)/2,0)</f>
        <v>9760</v>
      </c>
      <c r="H9" s="18">
        <f t="shared" ref="H9:H46" si="1">ROUND(D9*G9/12,2)</f>
        <v>5699872.5300000003</v>
      </c>
    </row>
    <row r="10" spans="1:16370" ht="52.9" customHeight="1" x14ac:dyDescent="0.3">
      <c r="A10" s="19">
        <f t="shared" ref="A10:A46" si="2">A9+1</f>
        <v>3</v>
      </c>
      <c r="B10" s="19">
        <v>2241009</v>
      </c>
      <c r="C10" s="20" t="s">
        <v>12</v>
      </c>
      <c r="D10" s="16">
        <v>3924.83</v>
      </c>
      <c r="E10" s="17">
        <v>25110</v>
      </c>
      <c r="F10" s="17">
        <v>25203</v>
      </c>
      <c r="G10" s="17">
        <f t="shared" si="0"/>
        <v>25157</v>
      </c>
      <c r="H10" s="18">
        <f t="shared" si="1"/>
        <v>8228079.0300000003</v>
      </c>
    </row>
    <row r="11" spans="1:16370" ht="53.45" customHeight="1" x14ac:dyDescent="0.3">
      <c r="A11" s="19">
        <f t="shared" si="2"/>
        <v>4</v>
      </c>
      <c r="B11" s="19">
        <v>2101003</v>
      </c>
      <c r="C11" s="20" t="s">
        <v>13</v>
      </c>
      <c r="D11" s="16">
        <v>1114.5</v>
      </c>
      <c r="E11" s="17">
        <v>64840</v>
      </c>
      <c r="F11" s="17">
        <v>65026</v>
      </c>
      <c r="G11" s="17">
        <f t="shared" si="0"/>
        <v>64933</v>
      </c>
      <c r="H11" s="18">
        <f t="shared" si="1"/>
        <v>6030652.3799999999</v>
      </c>
    </row>
    <row r="12" spans="1:16370" ht="56.25" x14ac:dyDescent="0.3">
      <c r="A12" s="19">
        <f t="shared" si="2"/>
        <v>5</v>
      </c>
      <c r="B12" s="19">
        <v>2141005</v>
      </c>
      <c r="C12" s="20" t="s">
        <v>14</v>
      </c>
      <c r="D12" s="16">
        <v>801.6</v>
      </c>
      <c r="E12" s="17">
        <v>35659</v>
      </c>
      <c r="F12" s="17">
        <v>35681</v>
      </c>
      <c r="G12" s="17">
        <f t="shared" si="0"/>
        <v>35670</v>
      </c>
      <c r="H12" s="18">
        <f t="shared" si="1"/>
        <v>2382756</v>
      </c>
    </row>
    <row r="13" spans="1:16370" ht="56.25" x14ac:dyDescent="0.3">
      <c r="A13" s="19">
        <f t="shared" si="2"/>
        <v>6</v>
      </c>
      <c r="B13" s="19">
        <v>2101006</v>
      </c>
      <c r="C13" s="20" t="s">
        <v>15</v>
      </c>
      <c r="D13" s="16">
        <v>1089.73</v>
      </c>
      <c r="E13" s="17">
        <v>55833</v>
      </c>
      <c r="F13" s="17">
        <v>55957</v>
      </c>
      <c r="G13" s="17">
        <f t="shared" si="0"/>
        <v>55895</v>
      </c>
      <c r="H13" s="18">
        <f t="shared" si="1"/>
        <v>5075871.53</v>
      </c>
    </row>
    <row r="14" spans="1:16370" s="23" customFormat="1" ht="56.25" x14ac:dyDescent="0.3">
      <c r="A14" s="19">
        <f t="shared" si="2"/>
        <v>7</v>
      </c>
      <c r="B14" s="21">
        <v>2101007</v>
      </c>
      <c r="C14" s="22" t="s">
        <v>50</v>
      </c>
      <c r="D14" s="16">
        <v>3383.51</v>
      </c>
      <c r="E14" s="17">
        <v>49640</v>
      </c>
      <c r="F14" s="17">
        <v>49700</v>
      </c>
      <c r="G14" s="17">
        <f t="shared" si="0"/>
        <v>49670</v>
      </c>
      <c r="H14" s="18">
        <f t="shared" si="1"/>
        <v>14004911.810000001</v>
      </c>
    </row>
    <row r="15" spans="1:16370" ht="52.9" customHeight="1" x14ac:dyDescent="0.3">
      <c r="A15" s="19">
        <f t="shared" si="2"/>
        <v>8</v>
      </c>
      <c r="B15" s="19">
        <v>2101011</v>
      </c>
      <c r="C15" s="20" t="s">
        <v>16</v>
      </c>
      <c r="D15" s="16">
        <v>1959.4</v>
      </c>
      <c r="E15" s="17">
        <v>99916</v>
      </c>
      <c r="F15" s="17">
        <v>100420</v>
      </c>
      <c r="G15" s="17">
        <f t="shared" si="0"/>
        <v>100168</v>
      </c>
      <c r="H15" s="18">
        <f t="shared" si="1"/>
        <v>16355764.93</v>
      </c>
    </row>
    <row r="16" spans="1:16370" ht="52.9" customHeight="1" x14ac:dyDescent="0.3">
      <c r="A16" s="19">
        <f t="shared" si="2"/>
        <v>9</v>
      </c>
      <c r="B16" s="19">
        <v>2101015</v>
      </c>
      <c r="C16" s="20" t="s">
        <v>17</v>
      </c>
      <c r="D16" s="16">
        <v>2366.8000000000002</v>
      </c>
      <c r="E16" s="17">
        <v>22653</v>
      </c>
      <c r="F16" s="17">
        <v>22698</v>
      </c>
      <c r="G16" s="17">
        <f t="shared" si="0"/>
        <v>22676</v>
      </c>
      <c r="H16" s="18">
        <f t="shared" si="1"/>
        <v>4472463.07</v>
      </c>
    </row>
    <row r="17" spans="1:8" ht="56.25" x14ac:dyDescent="0.3">
      <c r="A17" s="19">
        <f t="shared" si="2"/>
        <v>10</v>
      </c>
      <c r="B17" s="19">
        <v>2101016</v>
      </c>
      <c r="C17" s="20" t="s">
        <v>18</v>
      </c>
      <c r="D17" s="16">
        <v>1377.36</v>
      </c>
      <c r="E17" s="17">
        <v>47036</v>
      </c>
      <c r="F17" s="17">
        <v>47160</v>
      </c>
      <c r="G17" s="17">
        <f t="shared" si="0"/>
        <v>47098</v>
      </c>
      <c r="H17" s="18">
        <f t="shared" si="1"/>
        <v>5405908.4400000004</v>
      </c>
    </row>
    <row r="18" spans="1:8" ht="53.45" customHeight="1" x14ac:dyDescent="0.3">
      <c r="A18" s="19">
        <f t="shared" si="2"/>
        <v>11</v>
      </c>
      <c r="B18" s="19">
        <v>2201001</v>
      </c>
      <c r="C18" s="20" t="s">
        <v>19</v>
      </c>
      <c r="D18" s="16">
        <v>5610.86</v>
      </c>
      <c r="E18" s="17">
        <v>20137</v>
      </c>
      <c r="F18" s="17">
        <v>20256</v>
      </c>
      <c r="G18" s="17">
        <f t="shared" si="0"/>
        <v>20197</v>
      </c>
      <c r="H18" s="18">
        <f t="shared" si="1"/>
        <v>9443544.9499999993</v>
      </c>
    </row>
    <row r="19" spans="1:8" ht="75" x14ac:dyDescent="0.3">
      <c r="A19" s="19">
        <f t="shared" si="2"/>
        <v>12</v>
      </c>
      <c r="B19" s="19">
        <v>2201003</v>
      </c>
      <c r="C19" s="20" t="s">
        <v>20</v>
      </c>
      <c r="D19" s="16">
        <v>3439.94</v>
      </c>
      <c r="E19" s="17">
        <v>18719</v>
      </c>
      <c r="F19" s="17">
        <v>18697</v>
      </c>
      <c r="G19" s="17">
        <f t="shared" si="0"/>
        <v>18708</v>
      </c>
      <c r="H19" s="18">
        <f t="shared" si="1"/>
        <v>5362866.46</v>
      </c>
    </row>
    <row r="20" spans="1:8" s="23" customFormat="1" ht="56.25" x14ac:dyDescent="0.3">
      <c r="A20" s="19">
        <f t="shared" si="2"/>
        <v>13</v>
      </c>
      <c r="B20" s="19">
        <v>2201017</v>
      </c>
      <c r="C20" s="20" t="s">
        <v>21</v>
      </c>
      <c r="D20" s="16">
        <v>5701.81</v>
      </c>
      <c r="E20" s="17">
        <v>21425</v>
      </c>
      <c r="F20" s="17">
        <v>21523</v>
      </c>
      <c r="G20" s="17">
        <f t="shared" si="0"/>
        <v>21474</v>
      </c>
      <c r="H20" s="18">
        <f>ROUND(D20*G20/12,2)</f>
        <v>10203389</v>
      </c>
    </row>
    <row r="21" spans="1:8" s="23" customFormat="1" ht="55.15" customHeight="1" x14ac:dyDescent="0.3">
      <c r="A21" s="19">
        <f t="shared" si="2"/>
        <v>14</v>
      </c>
      <c r="B21" s="19">
        <v>2201024</v>
      </c>
      <c r="C21" s="20" t="s">
        <v>22</v>
      </c>
      <c r="D21" s="16">
        <v>4090.22</v>
      </c>
      <c r="E21" s="17">
        <v>16517</v>
      </c>
      <c r="F21" s="17">
        <v>16636</v>
      </c>
      <c r="G21" s="17">
        <f t="shared" si="0"/>
        <v>16577</v>
      </c>
      <c r="H21" s="18">
        <f t="shared" si="1"/>
        <v>5650298.0800000001</v>
      </c>
    </row>
    <row r="22" spans="1:8" s="23" customFormat="1" ht="43.9" customHeight="1" x14ac:dyDescent="0.3">
      <c r="A22" s="19">
        <f t="shared" si="2"/>
        <v>15</v>
      </c>
      <c r="B22" s="13">
        <v>4346001</v>
      </c>
      <c r="C22" s="15" t="s">
        <v>23</v>
      </c>
      <c r="D22" s="16">
        <v>729.73</v>
      </c>
      <c r="E22" s="17">
        <v>25401</v>
      </c>
      <c r="F22" s="17">
        <v>25404</v>
      </c>
      <c r="G22" s="17">
        <f t="shared" si="0"/>
        <v>25403</v>
      </c>
      <c r="H22" s="18">
        <f t="shared" si="1"/>
        <v>1544777.6</v>
      </c>
    </row>
    <row r="23" spans="1:8" s="23" customFormat="1" ht="75" x14ac:dyDescent="0.3">
      <c r="A23" s="19">
        <f t="shared" si="2"/>
        <v>16</v>
      </c>
      <c r="B23" s="19">
        <v>6341001</v>
      </c>
      <c r="C23" s="20" t="s">
        <v>24</v>
      </c>
      <c r="D23" s="16">
        <v>626.54</v>
      </c>
      <c r="E23" s="17">
        <v>2464</v>
      </c>
      <c r="F23" s="17">
        <v>2466</v>
      </c>
      <c r="G23" s="17">
        <f t="shared" si="0"/>
        <v>2465</v>
      </c>
      <c r="H23" s="18">
        <f t="shared" si="1"/>
        <v>128701.75999999999</v>
      </c>
    </row>
    <row r="24" spans="1:8" s="23" customFormat="1" ht="56.25" x14ac:dyDescent="0.3">
      <c r="A24" s="19">
        <f t="shared" si="2"/>
        <v>17</v>
      </c>
      <c r="B24" s="19">
        <v>8156001</v>
      </c>
      <c r="C24" s="20" t="s">
        <v>25</v>
      </c>
      <c r="D24" s="16">
        <v>491.4</v>
      </c>
      <c r="E24" s="17">
        <v>7404</v>
      </c>
      <c r="F24" s="17">
        <v>7378</v>
      </c>
      <c r="G24" s="17">
        <f t="shared" si="0"/>
        <v>7391</v>
      </c>
      <c r="H24" s="18">
        <f t="shared" si="1"/>
        <v>302661.45</v>
      </c>
    </row>
    <row r="25" spans="1:8" s="23" customFormat="1" ht="75" x14ac:dyDescent="0.3">
      <c r="A25" s="19">
        <f t="shared" si="2"/>
        <v>18</v>
      </c>
      <c r="B25" s="19">
        <v>2107803</v>
      </c>
      <c r="C25" s="20" t="s">
        <v>26</v>
      </c>
      <c r="D25" s="16">
        <v>589.67999999999995</v>
      </c>
      <c r="E25" s="17">
        <v>5209</v>
      </c>
      <c r="F25" s="17">
        <v>5307</v>
      </c>
      <c r="G25" s="17">
        <f t="shared" si="0"/>
        <v>5258</v>
      </c>
      <c r="H25" s="18">
        <f t="shared" si="1"/>
        <v>258378.12</v>
      </c>
    </row>
    <row r="26" spans="1:8" s="23" customFormat="1" ht="56.25" x14ac:dyDescent="0.3">
      <c r="A26" s="19">
        <f t="shared" si="2"/>
        <v>19</v>
      </c>
      <c r="B26" s="13">
        <v>3141002</v>
      </c>
      <c r="C26" s="15" t="s">
        <v>48</v>
      </c>
      <c r="D26" s="16">
        <v>2680.88</v>
      </c>
      <c r="E26" s="17">
        <v>128995</v>
      </c>
      <c r="F26" s="17">
        <v>129654</v>
      </c>
      <c r="G26" s="17">
        <f t="shared" si="0"/>
        <v>129325</v>
      </c>
      <c r="H26" s="18">
        <f t="shared" si="1"/>
        <v>28892067.170000002</v>
      </c>
    </row>
    <row r="27" spans="1:8" s="23" customFormat="1" ht="56.25" x14ac:dyDescent="0.3">
      <c r="A27" s="19">
        <f t="shared" si="2"/>
        <v>20</v>
      </c>
      <c r="B27" s="19">
        <v>3141004</v>
      </c>
      <c r="C27" s="20" t="s">
        <v>27</v>
      </c>
      <c r="D27" s="16">
        <v>1698.28</v>
      </c>
      <c r="E27" s="17">
        <v>27100</v>
      </c>
      <c r="F27" s="17">
        <v>27046</v>
      </c>
      <c r="G27" s="17">
        <f t="shared" si="0"/>
        <v>27073</v>
      </c>
      <c r="H27" s="18">
        <f t="shared" si="1"/>
        <v>3831461.2</v>
      </c>
    </row>
    <row r="28" spans="1:8" s="23" customFormat="1" ht="56.25" x14ac:dyDescent="0.3">
      <c r="A28" s="19">
        <f t="shared" si="2"/>
        <v>21</v>
      </c>
      <c r="B28" s="13">
        <v>3141007</v>
      </c>
      <c r="C28" s="15" t="s">
        <v>28</v>
      </c>
      <c r="D28" s="16">
        <v>4151.3500000000004</v>
      </c>
      <c r="E28" s="17">
        <v>57715</v>
      </c>
      <c r="F28" s="17">
        <v>57656</v>
      </c>
      <c r="G28" s="17">
        <f t="shared" si="0"/>
        <v>57686</v>
      </c>
      <c r="H28" s="18">
        <f t="shared" si="1"/>
        <v>19956231.34</v>
      </c>
    </row>
    <row r="29" spans="1:8" s="23" customFormat="1" ht="56.25" x14ac:dyDescent="0.3">
      <c r="A29" s="19">
        <f t="shared" si="2"/>
        <v>22</v>
      </c>
      <c r="B29" s="13">
        <v>3241001</v>
      </c>
      <c r="C29" s="15" t="s">
        <v>29</v>
      </c>
      <c r="D29" s="16">
        <v>7296.97</v>
      </c>
      <c r="E29" s="17">
        <v>29342</v>
      </c>
      <c r="F29" s="17">
        <v>29373</v>
      </c>
      <c r="G29" s="17">
        <f t="shared" si="0"/>
        <v>29358</v>
      </c>
      <c r="H29" s="18">
        <f t="shared" si="1"/>
        <v>17852037.109999999</v>
      </c>
    </row>
    <row r="30" spans="1:8" s="23" customFormat="1" ht="56.25" x14ac:dyDescent="0.3">
      <c r="A30" s="19">
        <f t="shared" si="2"/>
        <v>23</v>
      </c>
      <c r="B30" s="19">
        <v>3101009</v>
      </c>
      <c r="C30" s="20" t="s">
        <v>30</v>
      </c>
      <c r="D30" s="16">
        <v>2673.87</v>
      </c>
      <c r="E30" s="17">
        <v>16155</v>
      </c>
      <c r="F30" s="17">
        <v>16183</v>
      </c>
      <c r="G30" s="17">
        <f t="shared" si="0"/>
        <v>16169</v>
      </c>
      <c r="H30" s="18">
        <f t="shared" si="1"/>
        <v>3602817</v>
      </c>
    </row>
    <row r="31" spans="1:8" s="23" customFormat="1" ht="54.6" customHeight="1" x14ac:dyDescent="0.3">
      <c r="A31" s="19">
        <f t="shared" si="2"/>
        <v>24</v>
      </c>
      <c r="B31" s="13">
        <v>4346004</v>
      </c>
      <c r="C31" s="15" t="s">
        <v>31</v>
      </c>
      <c r="D31" s="16">
        <v>825.08</v>
      </c>
      <c r="E31" s="17">
        <v>21453</v>
      </c>
      <c r="F31" s="17">
        <v>21480</v>
      </c>
      <c r="G31" s="17">
        <f t="shared" si="0"/>
        <v>21467</v>
      </c>
      <c r="H31" s="18">
        <f t="shared" si="1"/>
        <v>1475999.36</v>
      </c>
    </row>
    <row r="32" spans="1:8" s="23" customFormat="1" ht="53.45" customHeight="1" x14ac:dyDescent="0.3">
      <c r="A32" s="19">
        <f t="shared" si="2"/>
        <v>25</v>
      </c>
      <c r="B32" s="19">
        <v>3131001</v>
      </c>
      <c r="C32" s="24" t="s">
        <v>32</v>
      </c>
      <c r="D32" s="16">
        <v>701.19</v>
      </c>
      <c r="E32" s="17">
        <v>6708</v>
      </c>
      <c r="F32" s="17">
        <v>6693</v>
      </c>
      <c r="G32" s="17">
        <f t="shared" si="0"/>
        <v>6701</v>
      </c>
      <c r="H32" s="18">
        <f>ROUND(D32*G32/12,2)</f>
        <v>391556.18</v>
      </c>
    </row>
    <row r="33" spans="1:8" s="23" customFormat="1" ht="60.6" customHeight="1" x14ac:dyDescent="0.3">
      <c r="A33" s="19">
        <f t="shared" si="2"/>
        <v>26</v>
      </c>
      <c r="B33" s="19">
        <v>1343005</v>
      </c>
      <c r="C33" s="20" t="s">
        <v>33</v>
      </c>
      <c r="D33" s="16">
        <v>1351.94</v>
      </c>
      <c r="E33" s="17">
        <v>11724</v>
      </c>
      <c r="F33" s="17">
        <v>11706</v>
      </c>
      <c r="G33" s="17">
        <f t="shared" si="0"/>
        <v>11715</v>
      </c>
      <c r="H33" s="18">
        <f t="shared" si="1"/>
        <v>1319831.43</v>
      </c>
    </row>
    <row r="34" spans="1:8" s="23" customFormat="1" ht="54.6" customHeight="1" x14ac:dyDescent="0.3">
      <c r="A34" s="19">
        <f t="shared" si="2"/>
        <v>27</v>
      </c>
      <c r="B34" s="19">
        <v>1340004</v>
      </c>
      <c r="C34" s="20" t="s">
        <v>34</v>
      </c>
      <c r="D34" s="16">
        <v>734.46</v>
      </c>
      <c r="E34" s="17">
        <v>56614</v>
      </c>
      <c r="F34" s="17">
        <v>56718</v>
      </c>
      <c r="G34" s="17">
        <f t="shared" si="0"/>
        <v>56666</v>
      </c>
      <c r="H34" s="18">
        <f t="shared" si="1"/>
        <v>3468242.53</v>
      </c>
    </row>
    <row r="35" spans="1:8" s="23" customFormat="1" ht="53.45" customHeight="1" x14ac:dyDescent="0.3">
      <c r="A35" s="19">
        <f t="shared" si="2"/>
        <v>28</v>
      </c>
      <c r="B35" s="19">
        <v>1343001</v>
      </c>
      <c r="C35" s="20" t="s">
        <v>35</v>
      </c>
      <c r="D35" s="16">
        <v>4812.97</v>
      </c>
      <c r="E35" s="17">
        <v>17879</v>
      </c>
      <c r="F35" s="17">
        <v>17862</v>
      </c>
      <c r="G35" s="17">
        <f t="shared" si="0"/>
        <v>17871</v>
      </c>
      <c r="H35" s="18">
        <f t="shared" si="1"/>
        <v>7167715.5700000003</v>
      </c>
    </row>
    <row r="36" spans="1:8" s="23" customFormat="1" ht="53.45" customHeight="1" x14ac:dyDescent="0.3">
      <c r="A36" s="19">
        <f t="shared" si="2"/>
        <v>29</v>
      </c>
      <c r="B36" s="13">
        <v>1343002</v>
      </c>
      <c r="C36" s="9" t="s">
        <v>36</v>
      </c>
      <c r="D36" s="16">
        <v>8226.89</v>
      </c>
      <c r="E36" s="17">
        <v>19885</v>
      </c>
      <c r="F36" s="17">
        <v>19823</v>
      </c>
      <c r="G36" s="17">
        <f t="shared" si="0"/>
        <v>19854</v>
      </c>
      <c r="H36" s="18">
        <f t="shared" si="1"/>
        <v>13611389.51</v>
      </c>
    </row>
    <row r="37" spans="1:8" s="23" customFormat="1" ht="62.45" customHeight="1" x14ac:dyDescent="0.3">
      <c r="A37" s="19">
        <f t="shared" si="2"/>
        <v>30</v>
      </c>
      <c r="B37" s="19">
        <v>1343303</v>
      </c>
      <c r="C37" s="24" t="s">
        <v>37</v>
      </c>
      <c r="D37" s="16">
        <v>8205.4699999999993</v>
      </c>
      <c r="E37" s="17">
        <v>41419</v>
      </c>
      <c r="F37" s="17">
        <v>41333</v>
      </c>
      <c r="G37" s="17">
        <f t="shared" si="0"/>
        <v>41376</v>
      </c>
      <c r="H37" s="18">
        <f t="shared" si="1"/>
        <v>28292460.559999999</v>
      </c>
    </row>
    <row r="38" spans="1:8" s="23" customFormat="1" ht="54.6" customHeight="1" x14ac:dyDescent="0.3">
      <c r="A38" s="19">
        <f t="shared" si="2"/>
        <v>31</v>
      </c>
      <c r="B38" s="19">
        <v>1340011</v>
      </c>
      <c r="C38" s="20" t="s">
        <v>38</v>
      </c>
      <c r="D38" s="16">
        <v>8243.7099999999991</v>
      </c>
      <c r="E38" s="17">
        <v>14163</v>
      </c>
      <c r="F38" s="17">
        <v>14106</v>
      </c>
      <c r="G38" s="17">
        <f t="shared" si="0"/>
        <v>14135</v>
      </c>
      <c r="H38" s="18">
        <f t="shared" si="1"/>
        <v>9710403.4000000004</v>
      </c>
    </row>
    <row r="39" spans="1:8" s="23" customFormat="1" ht="56.25" x14ac:dyDescent="0.3">
      <c r="A39" s="19">
        <f t="shared" si="2"/>
        <v>32</v>
      </c>
      <c r="B39" s="13">
        <v>1340013</v>
      </c>
      <c r="C39" s="15" t="s">
        <v>39</v>
      </c>
      <c r="D39" s="16">
        <v>5212.55</v>
      </c>
      <c r="E39" s="17">
        <v>22234</v>
      </c>
      <c r="F39" s="17">
        <v>22176</v>
      </c>
      <c r="G39" s="17">
        <f t="shared" si="0"/>
        <v>22205</v>
      </c>
      <c r="H39" s="18">
        <f t="shared" si="1"/>
        <v>9645389.4000000004</v>
      </c>
    </row>
    <row r="40" spans="1:8" s="23" customFormat="1" ht="61.15" customHeight="1" x14ac:dyDescent="0.3">
      <c r="A40" s="19">
        <f t="shared" si="2"/>
        <v>33</v>
      </c>
      <c r="B40" s="13">
        <v>1340006</v>
      </c>
      <c r="C40" s="15" t="s">
        <v>40</v>
      </c>
      <c r="D40" s="16">
        <v>8121.05</v>
      </c>
      <c r="E40" s="17">
        <v>21007</v>
      </c>
      <c r="F40" s="17">
        <v>20999</v>
      </c>
      <c r="G40" s="17">
        <f t="shared" si="0"/>
        <v>21003</v>
      </c>
      <c r="H40" s="18">
        <f t="shared" si="1"/>
        <v>14213867.76</v>
      </c>
    </row>
    <row r="41" spans="1:8" s="23" customFormat="1" ht="67.900000000000006" customHeight="1" x14ac:dyDescent="0.3">
      <c r="A41" s="19">
        <f t="shared" si="2"/>
        <v>34</v>
      </c>
      <c r="B41" s="19">
        <v>6349008</v>
      </c>
      <c r="C41" s="20" t="s">
        <v>41</v>
      </c>
      <c r="D41" s="16">
        <v>713.74</v>
      </c>
      <c r="E41" s="17">
        <v>5545</v>
      </c>
      <c r="F41" s="17">
        <v>5547</v>
      </c>
      <c r="G41" s="17">
        <f t="shared" si="0"/>
        <v>5546</v>
      </c>
      <c r="H41" s="18">
        <f t="shared" si="1"/>
        <v>329866.84000000003</v>
      </c>
    </row>
    <row r="42" spans="1:8" s="23" customFormat="1" ht="54.6" customHeight="1" x14ac:dyDescent="0.3">
      <c r="A42" s="19">
        <f t="shared" si="2"/>
        <v>35</v>
      </c>
      <c r="B42" s="13">
        <v>1340007</v>
      </c>
      <c r="C42" s="15" t="s">
        <v>42</v>
      </c>
      <c r="D42" s="16">
        <v>8240.36</v>
      </c>
      <c r="E42" s="17">
        <v>31364</v>
      </c>
      <c r="F42" s="17">
        <v>31304</v>
      </c>
      <c r="G42" s="17">
        <f t="shared" si="0"/>
        <v>31334</v>
      </c>
      <c r="H42" s="18">
        <f t="shared" si="1"/>
        <v>21516953.350000001</v>
      </c>
    </row>
    <row r="43" spans="1:8" s="23" customFormat="1" ht="54" customHeight="1" x14ac:dyDescent="0.3">
      <c r="A43" s="19">
        <f t="shared" si="2"/>
        <v>36</v>
      </c>
      <c r="B43" s="19">
        <v>1343008</v>
      </c>
      <c r="C43" s="20" t="s">
        <v>43</v>
      </c>
      <c r="D43" s="16">
        <v>8076.6</v>
      </c>
      <c r="E43" s="17">
        <v>16140</v>
      </c>
      <c r="F43" s="17">
        <v>16124</v>
      </c>
      <c r="G43" s="17">
        <f t="shared" si="0"/>
        <v>16132</v>
      </c>
      <c r="H43" s="18">
        <f t="shared" si="1"/>
        <v>10857642.6</v>
      </c>
    </row>
    <row r="44" spans="1:8" s="23" customFormat="1" ht="53.45" customHeight="1" x14ac:dyDescent="0.3">
      <c r="A44" s="19">
        <f t="shared" si="2"/>
        <v>37</v>
      </c>
      <c r="B44" s="13">
        <v>1340010</v>
      </c>
      <c r="C44" s="15" t="s">
        <v>44</v>
      </c>
      <c r="D44" s="16">
        <v>8254.89</v>
      </c>
      <c r="E44" s="17">
        <v>25348</v>
      </c>
      <c r="F44" s="17">
        <v>25282</v>
      </c>
      <c r="G44" s="17">
        <f t="shared" si="0"/>
        <v>25315</v>
      </c>
      <c r="H44" s="18">
        <f t="shared" si="1"/>
        <v>17414378.359999999</v>
      </c>
    </row>
    <row r="45" spans="1:8" s="23" customFormat="1" ht="51.6" customHeight="1" x14ac:dyDescent="0.3">
      <c r="A45" s="19">
        <f t="shared" si="2"/>
        <v>38</v>
      </c>
      <c r="B45" s="19">
        <v>1343004</v>
      </c>
      <c r="C45" s="20" t="s">
        <v>45</v>
      </c>
      <c r="D45" s="16">
        <v>7914.42</v>
      </c>
      <c r="E45" s="17">
        <v>25889</v>
      </c>
      <c r="F45" s="17">
        <v>25814</v>
      </c>
      <c r="G45" s="17">
        <f t="shared" si="0"/>
        <v>25852</v>
      </c>
      <c r="H45" s="18">
        <f t="shared" si="1"/>
        <v>17050298.82</v>
      </c>
    </row>
    <row r="46" spans="1:8" s="23" customFormat="1" ht="56.45" customHeight="1" x14ac:dyDescent="0.3">
      <c r="A46" s="19">
        <f t="shared" si="2"/>
        <v>39</v>
      </c>
      <c r="B46" s="19">
        <v>1343171</v>
      </c>
      <c r="C46" s="20" t="s">
        <v>46</v>
      </c>
      <c r="D46" s="16">
        <v>8296.2199999999993</v>
      </c>
      <c r="E46" s="17">
        <v>13820</v>
      </c>
      <c r="F46" s="17">
        <v>13794</v>
      </c>
      <c r="G46" s="17">
        <f t="shared" si="0"/>
        <v>13807</v>
      </c>
      <c r="H46" s="18">
        <f t="shared" si="1"/>
        <v>9545492.4600000009</v>
      </c>
    </row>
    <row r="47" spans="1:8" s="30" customFormat="1" ht="29.45" customHeight="1" x14ac:dyDescent="0.3">
      <c r="A47" s="25"/>
      <c r="B47" s="25"/>
      <c r="C47" s="26" t="s">
        <v>47</v>
      </c>
      <c r="D47" s="27"/>
      <c r="E47" s="28">
        <f>SUM(E8:E46)</f>
        <v>1203873</v>
      </c>
      <c r="F47" s="28">
        <f>SUM(F8:F46)</f>
        <v>1205756</v>
      </c>
      <c r="G47" s="28">
        <f>SUM(G8:G46)</f>
        <v>1204822</v>
      </c>
      <c r="H47" s="29">
        <f>SUM(H8:H46)</f>
        <v>343556943.63000005</v>
      </c>
    </row>
    <row r="48" spans="1:8" x14ac:dyDescent="0.3">
      <c r="F48" s="31"/>
    </row>
  </sheetData>
  <mergeCells count="8">
    <mergeCell ref="B6:B7"/>
    <mergeCell ref="E1:H1"/>
    <mergeCell ref="E2:H2"/>
    <mergeCell ref="A3:H3"/>
    <mergeCell ref="A5:A6"/>
    <mergeCell ref="C5:C6"/>
    <mergeCell ref="D5:D6"/>
    <mergeCell ref="E5:H5"/>
  </mergeCells>
  <pageMargins left="0.59055118110236227" right="0" top="0.39370078740157483" bottom="0.19685039370078741" header="0.15748031496062992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(нояб)</vt:lpstr>
      <vt:lpstr>'АПП подуш.  (нояб)'!Заголовки_для_печати</vt:lpstr>
      <vt:lpstr>'АПП подуш.  (нояб)'!Область_печати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2023-11-02T00:34:58Z</dcterms:created>
  <dcterms:modified xsi:type="dcterms:W3CDTF">2023-12-18T23:17:59Z</dcterms:modified>
</cp:coreProperties>
</file>